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din Sam\Documents\Quantum Metal\QMPresentation\"/>
    </mc:Choice>
  </mc:AlternateContent>
  <xr:revisionPtr revIDLastSave="0" documentId="13_ncr:1_{7D2AEFFF-963D-4227-91FD-3466D302C1C9}" xr6:coauthVersionLast="47" xr6:coauthVersionMax="47" xr10:uidLastSave="{00000000-0000-0000-0000-000000000000}"/>
  <bookViews>
    <workbookView xWindow="-110" yWindow="-110" windowWidth="19420" windowHeight="10300" xr2:uid="{F8275A82-2775-4993-A02A-93E1EC96B640}"/>
  </bookViews>
  <sheets>
    <sheet name="Holdin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1" i="1" s="1"/>
  <c r="C14" i="1"/>
  <c r="C13" i="1"/>
  <c r="C9" i="1"/>
  <c r="C11" i="1" s="1"/>
  <c r="C22" i="1" l="1"/>
  <c r="C23" i="1" s="1"/>
  <c r="C16" i="1"/>
  <c r="C10" i="1"/>
  <c r="C17" i="1" s="1"/>
  <c r="D17" i="1" s="1"/>
  <c r="D22" i="1" l="1"/>
  <c r="C18" i="1"/>
</calcChain>
</file>

<file path=xl/sharedStrings.xml><?xml version="1.0" encoding="utf-8"?>
<sst xmlns="http://schemas.openxmlformats.org/spreadsheetml/2006/main" count="20" uniqueCount="20">
  <si>
    <t>Kira Status Holding Inventory (GCA)</t>
  </si>
  <si>
    <t xml:space="preserve">Total Gram </t>
  </si>
  <si>
    <t>Management Fee (USD)</t>
  </si>
  <si>
    <t>Isi di ruangan kuning dari Data Holding Inventory</t>
  </si>
  <si>
    <t>Pengiraan:</t>
  </si>
  <si>
    <t>Downpayment Value</t>
  </si>
  <si>
    <t>Gold Convert Amount (USD)</t>
  </si>
  <si>
    <t>Currency Exchange</t>
  </si>
  <si>
    <t>Current Value (for total grammage)</t>
  </si>
  <si>
    <t>NET GAIN/LOSS</t>
  </si>
  <si>
    <t>NET CASH OUT</t>
  </si>
  <si>
    <t>Saving Amount (USD)</t>
  </si>
  <si>
    <t>Current Value (for Saving Amount)</t>
  </si>
  <si>
    <t>Profit/Loss Amount</t>
  </si>
  <si>
    <t>Initial GSA Amount</t>
  </si>
  <si>
    <t>Down Payment Price (USD/g)</t>
  </si>
  <si>
    <t>Current Gold Price (USD/g)</t>
  </si>
  <si>
    <t>QM Sell (USD/g)</t>
  </si>
  <si>
    <t>Note: The Profit/Loss amount is not applicable for those converting GCA from</t>
  </si>
  <si>
    <t>payout due or GSA amount derived from GAE termination.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</si>
</sst>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#,##0.000"/>
    <numFmt numFmtId="166" formatCode="0.000"/>
    <numFmt numFmtId="167" formatCode="[$USD]\ #,##0.00"/>
    <numFmt numFmtId="168" formatCode="&quot;RM&quot;#,##0.00"/>
    <numFmt numFmtId="169" formatCode="0.0%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1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2" fillId="5" borderId="1" xfId="0" applyFont="1" applyFill="1" applyBorder="1"/>
    <xf numFmtId="167" fontId="2" fillId="4" borderId="1" xfId="0" applyNumberFormat="1" applyFont="1" applyFill="1" applyBorder="1" applyProtection="1">
      <protection hidden="1"/>
    </xf>
    <xf numFmtId="0" fontId="2" fillId="4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166" fontId="2" fillId="0" borderId="0" xfId="0" applyNumberFormat="1" applyFont="1"/>
    <xf numFmtId="0" fontId="0" fillId="5" borderId="1" xfId="0" applyFill="1" applyBorder="1"/>
    <xf numFmtId="167" fontId="2" fillId="4" borderId="1" xfId="0" applyNumberFormat="1" applyFont="1" applyFill="1" applyBorder="1"/>
    <xf numFmtId="167" fontId="1" fillId="7" borderId="1" xfId="0" applyNumberFormat="1" applyFont="1" applyFill="1" applyBorder="1"/>
    <xf numFmtId="164" fontId="3" fillId="2" borderId="1" xfId="0" applyNumberFormat="1" applyFont="1" applyFill="1" applyBorder="1" applyProtection="1">
      <protection locked="0"/>
    </xf>
    <xf numFmtId="165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66" fontId="2" fillId="2" borderId="1" xfId="0" applyNumberFormat="1" applyFont="1" applyFill="1" applyBorder="1" applyProtection="1">
      <protection locked="0"/>
    </xf>
    <xf numFmtId="167" fontId="1" fillId="6" borderId="1" xfId="0" applyNumberFormat="1" applyFont="1" applyFill="1" applyBorder="1" applyProtection="1">
      <protection hidden="1"/>
    </xf>
    <xf numFmtId="169" fontId="1" fillId="6" borderId="2" xfId="0" applyNumberFormat="1" applyFont="1" applyFill="1" applyBorder="1" applyProtection="1">
      <protection hidden="1"/>
    </xf>
    <xf numFmtId="168" fontId="1" fillId="6" borderId="1" xfId="0" applyNumberFormat="1" applyFont="1" applyFill="1" applyBorder="1" applyProtection="1">
      <protection hidden="1"/>
    </xf>
    <xf numFmtId="168" fontId="1" fillId="6" borderId="4" xfId="0" applyNumberFormat="1" applyFont="1" applyFill="1" applyBorder="1" applyProtection="1">
      <protection hidden="1"/>
    </xf>
    <xf numFmtId="166" fontId="2" fillId="4" borderId="1" xfId="0" applyNumberFormat="1" applyFont="1" applyFill="1" applyBorder="1"/>
    <xf numFmtId="10" fontId="4" fillId="7" borderId="2" xfId="0" applyNumberFormat="1" applyFont="1" applyFill="1" applyBorder="1"/>
    <xf numFmtId="0" fontId="0" fillId="7" borderId="4" xfId="0" applyFill="1" applyBorder="1"/>
    <xf numFmtId="0" fontId="2" fillId="5" borderId="4" xfId="0" applyFont="1" applyFill="1" applyBorder="1"/>
    <xf numFmtId="168" fontId="1" fillId="7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82A4C-7C80-4833-8B87-5817965DE84E}">
  <dimension ref="A1:D27"/>
  <sheetViews>
    <sheetView tabSelected="1" zoomScale="90" zoomScaleNormal="90" workbookViewId="0">
      <selection activeCell="C8" sqref="C8"/>
    </sheetView>
  </sheetViews>
  <sheetFormatPr defaultRowHeight="15.5" x14ac:dyDescent="0.35"/>
  <cols>
    <col min="2" max="2" width="35.453125" style="2" customWidth="1"/>
    <col min="3" max="3" width="16.54296875" style="2" customWidth="1"/>
    <col min="4" max="4" width="14.1796875" customWidth="1"/>
  </cols>
  <sheetData>
    <row r="1" spans="1:4" x14ac:dyDescent="0.35">
      <c r="A1" s="1" t="s">
        <v>0</v>
      </c>
    </row>
    <row r="2" spans="1:4" ht="16" thickBot="1" x14ac:dyDescent="0.4">
      <c r="A2" t="s">
        <v>3</v>
      </c>
    </row>
    <row r="3" spans="1:4" ht="16" thickBot="1" x14ac:dyDescent="0.4">
      <c r="B3" s="3" t="s">
        <v>1</v>
      </c>
      <c r="C3" s="15">
        <v>70.72636</v>
      </c>
    </row>
    <row r="4" spans="1:4" ht="16" thickBot="1" x14ac:dyDescent="0.4">
      <c r="B4" s="3" t="s">
        <v>15</v>
      </c>
      <c r="C4" s="16">
        <v>61.661000000000001</v>
      </c>
    </row>
    <row r="5" spans="1:4" ht="16" thickBot="1" x14ac:dyDescent="0.4">
      <c r="B5" s="3" t="s">
        <v>2</v>
      </c>
      <c r="C5" s="17">
        <v>21.69</v>
      </c>
    </row>
    <row r="6" spans="1:4" ht="16" thickBot="1" x14ac:dyDescent="0.4">
      <c r="B6" s="3" t="s">
        <v>16</v>
      </c>
      <c r="C6" s="18">
        <v>63.3</v>
      </c>
    </row>
    <row r="7" spans="1:4" ht="16" thickBot="1" x14ac:dyDescent="0.4">
      <c r="B7" s="3" t="s">
        <v>7</v>
      </c>
      <c r="C7" s="18">
        <v>4.45</v>
      </c>
    </row>
    <row r="8" spans="1:4" ht="16" thickBot="1" x14ac:dyDescent="0.4">
      <c r="A8" t="s">
        <v>4</v>
      </c>
    </row>
    <row r="9" spans="1:4" ht="16" thickBot="1" x14ac:dyDescent="0.4">
      <c r="B9" s="6" t="s">
        <v>5</v>
      </c>
      <c r="C9" s="7">
        <f>C3*C4</f>
        <v>4361.0580839599997</v>
      </c>
      <c r="D9" s="4"/>
    </row>
    <row r="10" spans="1:4" ht="16" thickBot="1" x14ac:dyDescent="0.4">
      <c r="B10" s="6" t="s">
        <v>6</v>
      </c>
      <c r="C10" s="7">
        <f>0.91*C9</f>
        <v>3968.5628564036001</v>
      </c>
      <c r="D10" s="5"/>
    </row>
    <row r="11" spans="1:4" ht="16" thickBot="1" x14ac:dyDescent="0.4">
      <c r="B11" s="6" t="s">
        <v>11</v>
      </c>
      <c r="C11" s="7">
        <f>0.09*C9</f>
        <v>392.49522755639998</v>
      </c>
      <c r="D11" s="5"/>
    </row>
    <row r="12" spans="1:4" ht="16" thickBot="1" x14ac:dyDescent="0.4">
      <c r="B12" s="6"/>
      <c r="C12" s="8"/>
      <c r="D12" s="5"/>
    </row>
    <row r="13" spans="1:4" ht="16" thickBot="1" x14ac:dyDescent="0.4">
      <c r="B13" s="6" t="s">
        <v>8</v>
      </c>
      <c r="C13" s="7">
        <f>C3*C6</f>
        <v>4476.9785879999999</v>
      </c>
      <c r="D13" s="5"/>
    </row>
    <row r="14" spans="1:4" ht="16" thickBot="1" x14ac:dyDescent="0.4">
      <c r="B14" s="6" t="s">
        <v>12</v>
      </c>
      <c r="C14" s="7">
        <f>0.09*C3*C6</f>
        <v>402.92807291999998</v>
      </c>
      <c r="D14" s="5"/>
    </row>
    <row r="15" spans="1:4" ht="16" thickBot="1" x14ac:dyDescent="0.4">
      <c r="B15" s="6"/>
      <c r="C15" s="8"/>
      <c r="D15" s="5"/>
    </row>
    <row r="16" spans="1:4" ht="16" thickBot="1" x14ac:dyDescent="0.4">
      <c r="B16" s="6" t="s">
        <v>9</v>
      </c>
      <c r="C16" s="7">
        <f>C13-(C9+C5)</f>
        <v>94.230504040000596</v>
      </c>
      <c r="D16" s="5"/>
    </row>
    <row r="17" spans="2:4" ht="16" thickBot="1" x14ac:dyDescent="0.4">
      <c r="B17" s="9" t="s">
        <v>10</v>
      </c>
      <c r="C17" s="19">
        <f>C13-(C10+C5)</f>
        <v>486.72573159639978</v>
      </c>
      <c r="D17" s="20">
        <f>C17/C9</f>
        <v>0.11160725728157124</v>
      </c>
    </row>
    <row r="18" spans="2:4" ht="16" thickBot="1" x14ac:dyDescent="0.4">
      <c r="B18" s="10"/>
      <c r="C18" s="21">
        <f>C17*C7</f>
        <v>2165.9295056039791</v>
      </c>
      <c r="D18" s="22"/>
    </row>
    <row r="19" spans="2:4" ht="16" thickBot="1" x14ac:dyDescent="0.4"/>
    <row r="20" spans="2:4" ht="16" thickBot="1" x14ac:dyDescent="0.4">
      <c r="B20" s="6" t="s">
        <v>17</v>
      </c>
      <c r="C20" s="23">
        <f>1.07*C4</f>
        <v>65.977270000000004</v>
      </c>
      <c r="D20" s="12"/>
    </row>
    <row r="21" spans="2:4" ht="16" thickBot="1" x14ac:dyDescent="0.4">
      <c r="B21" s="6" t="s">
        <v>14</v>
      </c>
      <c r="C21" s="13">
        <f>C20*C3</f>
        <v>4666.3321498372006</v>
      </c>
      <c r="D21" s="12"/>
    </row>
    <row r="22" spans="2:4" ht="16" thickBot="1" x14ac:dyDescent="0.4">
      <c r="B22" s="9" t="s">
        <v>13</v>
      </c>
      <c r="C22" s="14">
        <f>C13-C21</f>
        <v>-189.35356183720069</v>
      </c>
      <c r="D22" s="24">
        <f>C22/C21</f>
        <v>-4.0578672018408903E-2</v>
      </c>
    </row>
    <row r="23" spans="2:4" ht="16" thickBot="1" x14ac:dyDescent="0.4">
      <c r="B23" s="26"/>
      <c r="C23" s="27">
        <f>C22*C7</f>
        <v>-842.62335017554312</v>
      </c>
      <c r="D23" s="25"/>
    </row>
    <row r="24" spans="2:4" x14ac:dyDescent="0.35">
      <c r="B24" s="2" t="s">
        <v>18</v>
      </c>
    </row>
    <row r="25" spans="2:4" x14ac:dyDescent="0.35">
      <c r="B25" s="2" t="s">
        <v>19</v>
      </c>
    </row>
    <row r="26" spans="2:4" x14ac:dyDescent="0.35">
      <c r="C26" s="11"/>
    </row>
    <row r="27" spans="2:4" x14ac:dyDescent="0.35">
      <c r="C27" s="11"/>
    </row>
  </sheetData>
  <sheetProtection algorithmName="SHA-512" hashValue="onWqQ9cIShc6PYf+0mzg13C7ConC90atSvWymWD4ZInpNdPSgcDWpQX98KiGV7/cFyQAU0X+pqh5r4bw9+eb/w==" saltValue="MAhCsefy7iggSyVDVLSYV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Kidin Sam</dc:creator>
  <cp:lastModifiedBy>Kidin Sam</cp:lastModifiedBy>
  <dcterms:created xsi:type="dcterms:W3CDTF">2023-01-16T05:18:00Z</dcterms:created>
  <dcterms:modified xsi:type="dcterms:W3CDTF">2023-03-20T14:42:54Z</dcterms:modified>
</cp:coreProperties>
</file>